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00" windowHeight="8310" activeTab="0"/>
  </bookViews>
  <sheets>
    <sheet name="Ark4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<sst xmlns="http://schemas.openxmlformats.org/spreadsheetml/2006/main" count="90" uniqueCount="88">
  <si>
    <t>EIENDELER</t>
  </si>
  <si>
    <t>Omløpsmidler</t>
  </si>
  <si>
    <t>21310040 - Momskompensasjon</t>
  </si>
  <si>
    <t>Kortsiktige fordringer</t>
  </si>
  <si>
    <t>21020300 - SS 2949.10.08707 - Drift</t>
  </si>
  <si>
    <t>21020304 - SS 2949 31 61944 - Østerhus Ar</t>
  </si>
  <si>
    <t>Kasse postgiro bankinnskudd</t>
  </si>
  <si>
    <t>EGENKAPITAL</t>
  </si>
  <si>
    <t>Disposisjonsfond</t>
  </si>
  <si>
    <t>25100100 - Hommedal Tidende fond</t>
  </si>
  <si>
    <t>25100300 - Østerhus arb.kirkefond</t>
  </si>
  <si>
    <t>Sum EGENKAPITAL</t>
  </si>
  <si>
    <t>GJELD</t>
  </si>
  <si>
    <t>Kortsiktig gjeld</t>
  </si>
  <si>
    <t>Sum Kortsiktig gjeld</t>
  </si>
  <si>
    <t>Sum GJELD</t>
  </si>
  <si>
    <t>EGENKAPITAL OG GJELD</t>
  </si>
  <si>
    <t>Sum Driftsfond</t>
  </si>
  <si>
    <t>Noter</t>
  </si>
  <si>
    <t>25100811 - Spiren fond</t>
  </si>
  <si>
    <t>21400000 - Andre debitorer</t>
  </si>
  <si>
    <t>21020311 - Bank Spiren</t>
  </si>
  <si>
    <t>21000001- Kasse Spiren</t>
  </si>
  <si>
    <t>21020313 - Bank/kasse Klubben Østerhus</t>
  </si>
  <si>
    <t>25100812 - Klubben Østerhus fond</t>
  </si>
  <si>
    <t>25990000 - Adm.menighetsråd fond</t>
  </si>
  <si>
    <t>Sum OMLØPSMIDLER</t>
  </si>
  <si>
    <t>Note</t>
  </si>
  <si>
    <t>Noter til regnskapet:</t>
  </si>
  <si>
    <t>Note 1: Regnskapsprinsipper:</t>
  </si>
  <si>
    <t>Kasse, bankinnskudd</t>
  </si>
  <si>
    <t>Anleggsmidler</t>
  </si>
  <si>
    <t>22710000 - Østerhus arb.kirke/barnehage nybygg</t>
  </si>
  <si>
    <t>Faste eiendommer og anlegg</t>
  </si>
  <si>
    <t>Egenkapital pr. 1.1</t>
  </si>
  <si>
    <t>Årsresultat</t>
  </si>
  <si>
    <t>Egenkapital pr. 31.12</t>
  </si>
  <si>
    <t>Bokført verdi 1.1.</t>
  </si>
  <si>
    <t>Tilgang</t>
  </si>
  <si>
    <t>Avgang</t>
  </si>
  <si>
    <t>Avskrivning/nedbetaling i år</t>
  </si>
  <si>
    <t>Bokført verdi 31.12</t>
  </si>
  <si>
    <t>Poster utenom balansen / ikke balanseførte forpliktelser</t>
  </si>
  <si>
    <t xml:space="preserve">Soknet har ansvar for drift av Østerhus barnehage. Den operative delen av dette ivaretas etter vedtak av Grimstad kirkelig fellesråd. Eventuelle rettigheter og forpliktelser som knytter seg </t>
  </si>
  <si>
    <t>til denne aktiviteten er ikke medtatt i soknets regnskap.</t>
  </si>
  <si>
    <t>23400100 - Ikke videresendt offer</t>
  </si>
  <si>
    <t>21020320 - Bank givertjeneste familieprest</t>
  </si>
  <si>
    <t>23400000 - Andre kreditorer</t>
  </si>
  <si>
    <t>23290906 - Skyldig leverandører</t>
  </si>
  <si>
    <t>Note 2: Faste eiendommer</t>
  </si>
  <si>
    <t>25990400 - Egenkapital bygning Østerhus</t>
  </si>
  <si>
    <t>23290100 - Givertjeneste menighetsarbeid</t>
  </si>
  <si>
    <t>25100850 - Menighetstur fond</t>
  </si>
  <si>
    <t>25100950 - Fam.prest fond</t>
  </si>
  <si>
    <t>25100820 - Landvik mannskor fond</t>
  </si>
  <si>
    <t>diff</t>
  </si>
  <si>
    <t>25100900 - Givertjeneste barne- og ungdomsarbeid</t>
  </si>
  <si>
    <t>Overskuddet av innsamlede midler er avsatt til lønn ungdomsprest og lønn menighetspedagog</t>
  </si>
  <si>
    <t>Fondet består av innbetalinger fra medlemmer i Landvik mannskor, brukes til arrangementer for og med mannskoret</t>
  </si>
  <si>
    <t>21020318 - SS 2801.46.71384 - Spiren kort</t>
  </si>
  <si>
    <t>25100350 - Korvetten fond</t>
  </si>
  <si>
    <t>Fondet beatår av midler som ble samlet inn til givertjeneste familieprest. Har blitt brukt til lønn for adm av menighetstur</t>
  </si>
  <si>
    <t>Note 4: Korvetten fond</t>
  </si>
  <si>
    <t>Landvik menighet overtok regnskapet for barneklubben Korvetten høst 2019. Klubbens kassabeholdning besto av mottatt kommunal støtte gjennom flere år, og ble satt inn i eget fond</t>
  </si>
  <si>
    <t>Midlene brukes til innkjøp til klubbkvelder</t>
  </si>
  <si>
    <t>25100830 - Hommeldal Soul Children fond</t>
  </si>
  <si>
    <t>Note 5: Hommeldal Soul Children fond</t>
  </si>
  <si>
    <t>Note 6: Mannskor fond</t>
  </si>
  <si>
    <t>Note 7: Givertjeneste barne- og ungdomsarbeid</t>
  </si>
  <si>
    <t>Note 8: Familieprest fond</t>
  </si>
  <si>
    <t>Note 9: Egenkapital</t>
  </si>
  <si>
    <t>25100840 - Diakonifond</t>
  </si>
  <si>
    <t>Note 3: Diakoni fond</t>
  </si>
  <si>
    <t>23290200 - Skyldig lån til Fellesrådet</t>
  </si>
  <si>
    <t xml:space="preserve">Avskriving </t>
  </si>
  <si>
    <t>Balanseoppstilling pr 31.12.2021 Landvik menighet</t>
  </si>
  <si>
    <t>Landvik menighet pr. 31.12.2021</t>
  </si>
  <si>
    <t>25100320 - Avsetning til parkeringsplass Østerhus</t>
  </si>
  <si>
    <t>Regnskapet er ført i tråd med gjeldende budsjett- og regnskapsforskrifter for menighetsråd,</t>
  </si>
  <si>
    <t>utarbeidet av barne- og familiedepartementet i tråd med Kirkeordning for Den norske kirke av 01.01.2021,</t>
  </si>
  <si>
    <t>som omhandler menighetsrådets ansvarsområde.</t>
  </si>
  <si>
    <t>Regnskapet inneholder driftsregnskap med overføringsposter skilt ut, samt en balanseoppstilling.</t>
  </si>
  <si>
    <t>Regnskapet inneholder en oversikt over aktivitetene på arts nivå.</t>
  </si>
  <si>
    <t>Regnskapet inneholder all virksomhet som menighetsrådet inkluderer i sin drift, ref. Kirkeordning for Den norske kirke.</t>
  </si>
  <si>
    <t>Landvik menighet mottok i mai 2020 tilskudd til samlivskurs fra Barne-ungdom og familiedirektoratet. Kurset ble ikke avholdt i 2020 eller 2021 pga. Covid, og pengene er overført til 2022.</t>
  </si>
  <si>
    <t>Det er summen av overskudd fra 2021.</t>
  </si>
  <si>
    <t>Fondet består av innbetalinger fra medlemmer i HCS, og mottatt støtte fra Acta. Brukes til arrangementer for og med koret</t>
  </si>
  <si>
    <t>Det er summen av overskudd fra 2021 og tidligere år.</t>
  </si>
</sst>
</file>

<file path=xl/styles.xml><?xml version="1.0" encoding="utf-8"?>
<styleSheet xmlns="http://schemas.openxmlformats.org/spreadsheetml/2006/main">
  <numFmts count="3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_);[Red]\(0\)"/>
    <numFmt numFmtId="181" formatCode="[$-414]d\.\ mmmm\ yyyy"/>
    <numFmt numFmtId="182" formatCode="[&lt;=9999]0000;General"/>
    <numFmt numFmtId="183" formatCode="&quot;kr&quot;\ #,##0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"/>
    <numFmt numFmtId="188" formatCode="0_ ;[Red]\-0\ 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double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n"/>
      <bottom style="double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double"/>
      <bottom style="double"/>
    </border>
    <border>
      <left style="thick"/>
      <right style="thick"/>
      <top style="double"/>
      <bottom style="thick"/>
    </border>
    <border>
      <left style="thick"/>
      <right style="thick"/>
      <top>
        <color indexed="63"/>
      </top>
      <bottom style="double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9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28" fillId="0" borderId="0">
      <alignment/>
      <protection/>
    </xf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7" fontId="0" fillId="0" borderId="0" xfId="0" applyNumberFormat="1" applyAlignment="1">
      <alignment/>
    </xf>
    <xf numFmtId="176" fontId="4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33" borderId="20" xfId="0" applyFont="1" applyFill="1" applyBorder="1" applyAlignment="1">
      <alignment/>
    </xf>
    <xf numFmtId="177" fontId="3" fillId="0" borderId="15" xfId="0" applyNumberFormat="1" applyFont="1" applyBorder="1" applyAlignment="1">
      <alignment/>
    </xf>
    <xf numFmtId="177" fontId="3" fillId="0" borderId="15" xfId="0" applyNumberFormat="1" applyFont="1" applyBorder="1" applyAlignment="1">
      <alignment/>
    </xf>
    <xf numFmtId="177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16" xfId="0" applyFill="1" applyBorder="1" applyAlignment="1">
      <alignment/>
    </xf>
    <xf numFmtId="177" fontId="3" fillId="33" borderId="16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22" xfId="0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7" fontId="3" fillId="0" borderId="28" xfId="0" applyNumberFormat="1" applyFont="1" applyBorder="1" applyAlignment="1">
      <alignment/>
    </xf>
    <xf numFmtId="177" fontId="3" fillId="0" borderId="21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77" fontId="4" fillId="0" borderId="22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31" xfId="0" applyBorder="1" applyAlignment="1">
      <alignment/>
    </xf>
    <xf numFmtId="0" fontId="5" fillId="0" borderId="32" xfId="0" applyFont="1" applyBorder="1" applyAlignment="1">
      <alignment/>
    </xf>
    <xf numFmtId="1" fontId="0" fillId="0" borderId="33" xfId="0" applyNumberForma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3" fontId="0" fillId="0" borderId="35" xfId="0" applyNumberFormat="1" applyBorder="1" applyAlignment="1">
      <alignment/>
    </xf>
    <xf numFmtId="1" fontId="0" fillId="0" borderId="27" xfId="0" applyNumberFormat="1" applyBorder="1" applyAlignment="1">
      <alignment/>
    </xf>
    <xf numFmtId="3" fontId="5" fillId="0" borderId="36" xfId="0" applyNumberFormat="1" applyFont="1" applyBorder="1" applyAlignment="1">
      <alignment/>
    </xf>
    <xf numFmtId="177" fontId="4" fillId="0" borderId="15" xfId="0" applyNumberFormat="1" applyFont="1" applyBorder="1" applyAlignment="1">
      <alignment/>
    </xf>
    <xf numFmtId="176" fontId="0" fillId="0" borderId="37" xfId="0" applyNumberForma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27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177" fontId="3" fillId="0" borderId="12" xfId="0" applyNumberFormat="1" applyFont="1" applyBorder="1" applyAlignment="1">
      <alignment horizontal="center"/>
    </xf>
    <xf numFmtId="177" fontId="4" fillId="0" borderId="29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77" fontId="3" fillId="0" borderId="43" xfId="0" applyNumberFormat="1" applyFont="1" applyBorder="1" applyAlignment="1">
      <alignment/>
    </xf>
    <xf numFmtId="177" fontId="3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185" fontId="4" fillId="0" borderId="29" xfId="39" applyNumberFormat="1" applyFont="1" applyBorder="1" applyAlignment="1">
      <alignment/>
    </xf>
    <xf numFmtId="185" fontId="4" fillId="0" borderId="46" xfId="39" applyNumberFormat="1" applyFont="1" applyBorder="1" applyAlignment="1">
      <alignment/>
    </xf>
    <xf numFmtId="185" fontId="4" fillId="0" borderId="43" xfId="39" applyNumberFormat="1" applyFont="1" applyBorder="1" applyAlignment="1">
      <alignment/>
    </xf>
    <xf numFmtId="185" fontId="4" fillId="0" borderId="47" xfId="39" applyNumberFormat="1" applyFont="1" applyBorder="1" applyAlignment="1">
      <alignment/>
    </xf>
    <xf numFmtId="185" fontId="4" fillId="0" borderId="48" xfId="39" applyNumberFormat="1" applyFont="1" applyBorder="1" applyAlignment="1">
      <alignment/>
    </xf>
    <xf numFmtId="1" fontId="0" fillId="0" borderId="45" xfId="0" applyNumberFormat="1" applyBorder="1" applyAlignment="1">
      <alignment/>
    </xf>
    <xf numFmtId="1" fontId="5" fillId="0" borderId="45" xfId="0" applyNumberFormat="1" applyFont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0" fillId="0" borderId="27" xfId="0" applyNumberForma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42">
      <alignment/>
      <protection/>
    </xf>
    <xf numFmtId="1" fontId="28" fillId="0" borderId="0" xfId="42" applyNumberFormat="1">
      <alignment/>
      <protection/>
    </xf>
    <xf numFmtId="4" fontId="45" fillId="0" borderId="0" xfId="42" applyNumberFormat="1" applyFont="1">
      <alignment/>
      <protection/>
    </xf>
    <xf numFmtId="0" fontId="2" fillId="0" borderId="14" xfId="0" applyFont="1" applyBorder="1" applyAlignment="1">
      <alignment/>
    </xf>
    <xf numFmtId="0" fontId="0" fillId="0" borderId="15" xfId="0" applyFill="1" applyBorder="1" applyAlignment="1">
      <alignment/>
    </xf>
    <xf numFmtId="177" fontId="4" fillId="0" borderId="49" xfId="0" applyNumberFormat="1" applyFont="1" applyFill="1" applyBorder="1" applyAlignment="1">
      <alignment/>
    </xf>
    <xf numFmtId="177" fontId="4" fillId="33" borderId="50" xfId="0" applyNumberFormat="1" applyFont="1" applyFill="1" applyBorder="1" applyAlignment="1">
      <alignment/>
    </xf>
    <xf numFmtId="177" fontId="4" fillId="0" borderId="47" xfId="0" applyNumberFormat="1" applyFont="1" applyFill="1" applyBorder="1" applyAlignment="1">
      <alignment/>
    </xf>
    <xf numFmtId="177" fontId="4" fillId="0" borderId="51" xfId="0" applyNumberFormat="1" applyFont="1" applyBorder="1" applyAlignment="1">
      <alignment/>
    </xf>
    <xf numFmtId="177" fontId="3" fillId="33" borderId="50" xfId="0" applyNumberFormat="1" applyFont="1" applyFill="1" applyBorder="1" applyAlignment="1">
      <alignment/>
    </xf>
    <xf numFmtId="177" fontId="3" fillId="0" borderId="49" xfId="0" applyNumberFormat="1" applyFont="1" applyBorder="1" applyAlignment="1">
      <alignment/>
    </xf>
    <xf numFmtId="0" fontId="0" fillId="0" borderId="52" xfId="0" applyBorder="1" applyAlignment="1">
      <alignment/>
    </xf>
    <xf numFmtId="0" fontId="1" fillId="0" borderId="52" xfId="0" applyFont="1" applyBorder="1" applyAlignment="1">
      <alignment/>
    </xf>
    <xf numFmtId="0" fontId="1" fillId="33" borderId="53" xfId="0" applyFont="1" applyFill="1" applyBorder="1" applyAlignment="1">
      <alignment/>
    </xf>
    <xf numFmtId="0" fontId="2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2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1" fillId="33" borderId="57" xfId="0" applyFont="1" applyFill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0" xfId="0" applyNumberFormat="1" applyBorder="1" applyAlignment="1">
      <alignment/>
    </xf>
    <xf numFmtId="176" fontId="46" fillId="0" borderId="0" xfId="0" applyNumberFormat="1" applyFont="1" applyFill="1" applyBorder="1" applyAlignment="1">
      <alignment/>
    </xf>
    <xf numFmtId="177" fontId="0" fillId="0" borderId="58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177" fontId="0" fillId="0" borderId="59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46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77" fontId="0" fillId="0" borderId="12" xfId="0" applyNumberFormat="1" applyBorder="1" applyAlignment="1">
      <alignment/>
    </xf>
    <xf numFmtId="177" fontId="46" fillId="0" borderId="29" xfId="0" applyNumberFormat="1" applyFont="1" applyBorder="1" applyAlignment="1">
      <alignment/>
    </xf>
    <xf numFmtId="177" fontId="0" fillId="0" borderId="49" xfId="0" applyNumberFormat="1" applyFont="1" applyFill="1" applyBorder="1" applyAlignment="1">
      <alignment/>
    </xf>
  </cellXfs>
  <cellStyles count="48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tabSelected="1" zoomScalePageLayoutView="0" workbookViewId="0" topLeftCell="A12">
      <selection activeCell="E83" sqref="E83"/>
    </sheetView>
  </sheetViews>
  <sheetFormatPr defaultColWidth="11.421875" defaultRowHeight="12.75"/>
  <cols>
    <col min="1" max="2" width="1.7109375" style="0" customWidth="1"/>
    <col min="3" max="3" width="38.421875" style="0" customWidth="1"/>
    <col min="4" max="5" width="13.8515625" style="0" customWidth="1"/>
    <col min="6" max="6" width="5.7109375" style="0" customWidth="1"/>
    <col min="7" max="7" width="8.28125" style="0" hidden="1" customWidth="1"/>
    <col min="8" max="8" width="13.00390625" style="0" bestFit="1" customWidth="1"/>
    <col min="10" max="10" width="12.57421875" style="0" customWidth="1"/>
    <col min="11" max="12" width="9.57421875" style="46" bestFit="1" customWidth="1"/>
    <col min="13" max="13" width="6.421875" style="0" customWidth="1"/>
  </cols>
  <sheetData>
    <row r="1" ht="15.75">
      <c r="A1" s="18" t="s">
        <v>75</v>
      </c>
    </row>
    <row r="2" spans="1:13" ht="13.5" thickBot="1">
      <c r="A2" s="26"/>
      <c r="B2" s="26"/>
      <c r="C2" s="26"/>
      <c r="D2" s="26"/>
      <c r="E2" s="26"/>
      <c r="F2" s="26"/>
      <c r="G2" s="27"/>
      <c r="H2" s="27"/>
      <c r="I2" s="27"/>
      <c r="J2" s="27"/>
      <c r="K2" s="47"/>
      <c r="L2" s="47"/>
      <c r="M2" s="26"/>
    </row>
    <row r="3" spans="1:14" ht="14.25" thickBot="1" thickTop="1">
      <c r="A3" s="127" t="s">
        <v>0</v>
      </c>
      <c r="B3" s="30"/>
      <c r="C3" s="33"/>
      <c r="D3" s="36">
        <v>2021</v>
      </c>
      <c r="E3" s="36">
        <v>2020</v>
      </c>
      <c r="F3" s="31" t="s">
        <v>27</v>
      </c>
      <c r="G3" s="31" t="s">
        <v>18</v>
      </c>
      <c r="H3" s="29" t="s">
        <v>7</v>
      </c>
      <c r="I3" s="30"/>
      <c r="J3" s="33"/>
      <c r="K3" s="36">
        <v>2021</v>
      </c>
      <c r="L3" s="36">
        <v>2020</v>
      </c>
      <c r="M3" s="32" t="s">
        <v>27</v>
      </c>
      <c r="N3" t="s">
        <v>55</v>
      </c>
    </row>
    <row r="4" spans="1:13" ht="13.5" thickTop="1">
      <c r="A4" s="126"/>
      <c r="C4" s="24"/>
      <c r="D4" s="24"/>
      <c r="E4" s="24"/>
      <c r="F4" s="92"/>
      <c r="G4" s="4"/>
      <c r="H4" s="19" t="s">
        <v>8</v>
      </c>
      <c r="J4" s="24"/>
      <c r="K4" s="53"/>
      <c r="L4" s="53"/>
      <c r="M4" s="24"/>
    </row>
    <row r="5" spans="1:15" ht="12.75">
      <c r="A5" s="126" t="s">
        <v>31</v>
      </c>
      <c r="C5" s="24"/>
      <c r="D5" s="24"/>
      <c r="E5" s="24"/>
      <c r="F5" s="93"/>
      <c r="G5" s="4"/>
      <c r="H5" s="20" t="s">
        <v>51</v>
      </c>
      <c r="J5" s="24"/>
      <c r="K5" s="78">
        <v>-12500</v>
      </c>
      <c r="L5" s="78">
        <v>-12500</v>
      </c>
      <c r="M5" s="24"/>
      <c r="N5" s="13">
        <f aca="true" t="shared" si="0" ref="N5:N10">L5-K5</f>
        <v>0</v>
      </c>
      <c r="O5" s="13"/>
    </row>
    <row r="6" spans="1:15" ht="12.75">
      <c r="A6" s="128" t="s">
        <v>32</v>
      </c>
      <c r="B6" s="58"/>
      <c r="C6" s="59"/>
      <c r="D6" s="60">
        <v>1599066</v>
      </c>
      <c r="E6" s="60">
        <v>1631700</v>
      </c>
      <c r="F6" s="94"/>
      <c r="G6" s="4"/>
      <c r="H6" s="20" t="s">
        <v>9</v>
      </c>
      <c r="J6" s="24"/>
      <c r="K6" s="78">
        <v>-84068</v>
      </c>
      <c r="L6" s="78">
        <v>-90197</v>
      </c>
      <c r="M6" s="25"/>
      <c r="N6" s="13">
        <f t="shared" si="0"/>
        <v>-6129</v>
      </c>
      <c r="O6" s="13"/>
    </row>
    <row r="7" spans="1:17" ht="13.5" thickBot="1">
      <c r="A7" s="129" t="s">
        <v>33</v>
      </c>
      <c r="B7" s="3"/>
      <c r="C7" s="34"/>
      <c r="D7" s="61">
        <f>SUM(D6)</f>
        <v>1599066</v>
      </c>
      <c r="E7" s="61">
        <f>SUM(E6)</f>
        <v>1631700</v>
      </c>
      <c r="F7" s="84">
        <v>2</v>
      </c>
      <c r="G7" s="4"/>
      <c r="H7" s="20" t="s">
        <v>10</v>
      </c>
      <c r="J7" s="24"/>
      <c r="K7" s="78">
        <v>-899405</v>
      </c>
      <c r="L7" s="78">
        <v>-769846</v>
      </c>
      <c r="M7" s="25"/>
      <c r="N7" s="13">
        <f t="shared" si="0"/>
        <v>129559</v>
      </c>
      <c r="O7" s="13"/>
      <c r="P7" s="13"/>
      <c r="Q7" s="113"/>
    </row>
    <row r="8" spans="1:19" ht="13.5" thickTop="1">
      <c r="A8" s="126"/>
      <c r="C8" s="24"/>
      <c r="D8" s="37"/>
      <c r="E8" s="37"/>
      <c r="F8" s="84"/>
      <c r="G8" s="4"/>
      <c r="H8" s="20" t="s">
        <v>77</v>
      </c>
      <c r="J8" s="24"/>
      <c r="K8" s="78">
        <v>-40000</v>
      </c>
      <c r="L8" s="78"/>
      <c r="M8" s="24"/>
      <c r="N8" s="13">
        <f t="shared" si="0"/>
        <v>40000</v>
      </c>
      <c r="O8" s="13"/>
      <c r="P8" s="13"/>
      <c r="R8" s="13"/>
      <c r="S8" s="113"/>
    </row>
    <row r="9" spans="1:19" ht="12.75">
      <c r="A9" s="126"/>
      <c r="C9" s="24"/>
      <c r="D9" s="37"/>
      <c r="E9" s="37"/>
      <c r="F9" s="84"/>
      <c r="G9" s="4"/>
      <c r="H9" s="20" t="s">
        <v>19</v>
      </c>
      <c r="J9" s="24"/>
      <c r="K9" s="78">
        <v>-131539</v>
      </c>
      <c r="L9" s="78">
        <v>-109699</v>
      </c>
      <c r="M9" s="25"/>
      <c r="N9" s="13">
        <f t="shared" si="0"/>
        <v>21840</v>
      </c>
      <c r="O9" s="13"/>
      <c r="P9" s="13"/>
      <c r="R9" s="13"/>
      <c r="S9" s="113"/>
    </row>
    <row r="10" spans="1:16" ht="12.75">
      <c r="A10" s="126" t="s">
        <v>1</v>
      </c>
      <c r="C10" s="24"/>
      <c r="D10" s="37"/>
      <c r="E10" s="37"/>
      <c r="F10" s="84"/>
      <c r="G10" s="4"/>
      <c r="H10" s="20" t="s">
        <v>24</v>
      </c>
      <c r="J10" s="24"/>
      <c r="K10" s="78">
        <v>-12197</v>
      </c>
      <c r="L10" s="78">
        <v>-6460</v>
      </c>
      <c r="M10" s="64"/>
      <c r="N10" s="13">
        <f t="shared" si="0"/>
        <v>5737</v>
      </c>
      <c r="O10" s="13"/>
      <c r="P10" s="13"/>
    </row>
    <row r="11" spans="1:14" ht="12.75">
      <c r="A11" s="130" t="s">
        <v>2</v>
      </c>
      <c r="C11" s="24"/>
      <c r="D11" s="37">
        <v>49770</v>
      </c>
      <c r="E11" s="37">
        <v>76577</v>
      </c>
      <c r="F11" s="84"/>
      <c r="G11" s="12"/>
      <c r="H11" s="20" t="s">
        <v>71</v>
      </c>
      <c r="K11" s="142">
        <v>-18500</v>
      </c>
      <c r="L11" s="142">
        <v>-18500</v>
      </c>
      <c r="M11" s="143">
        <v>3</v>
      </c>
      <c r="N11" s="144">
        <f>SUM(L11-K11)</f>
        <v>0</v>
      </c>
    </row>
    <row r="12" spans="1:16" ht="13.5" customHeight="1">
      <c r="A12" s="130" t="s">
        <v>20</v>
      </c>
      <c r="C12" s="24"/>
      <c r="D12" s="38">
        <v>49345</v>
      </c>
      <c r="E12" s="38">
        <v>51001</v>
      </c>
      <c r="F12" s="84"/>
      <c r="G12" s="4"/>
      <c r="H12" s="20" t="s">
        <v>60</v>
      </c>
      <c r="I12" s="4"/>
      <c r="J12" s="24"/>
      <c r="K12" s="78">
        <v>-26658</v>
      </c>
      <c r="L12" s="78">
        <v>-26863</v>
      </c>
      <c r="M12" s="25">
        <v>4</v>
      </c>
      <c r="N12" s="13">
        <f aca="true" t="shared" si="1" ref="N12:N18">L12-K12</f>
        <v>-205</v>
      </c>
      <c r="O12" s="13"/>
      <c r="P12" s="13"/>
    </row>
    <row r="13" spans="1:16" ht="13.5" customHeight="1" thickBot="1">
      <c r="A13" s="129" t="s">
        <v>3</v>
      </c>
      <c r="B13" s="3"/>
      <c r="C13" s="34"/>
      <c r="D13" s="39">
        <f>SUM(D11:D12)</f>
        <v>99115</v>
      </c>
      <c r="E13" s="39">
        <f>SUM(E11:E12)</f>
        <v>127578</v>
      </c>
      <c r="F13" s="84"/>
      <c r="G13" s="4"/>
      <c r="H13" s="20" t="s">
        <v>65</v>
      </c>
      <c r="I13" s="4"/>
      <c r="J13" s="24"/>
      <c r="K13" s="110">
        <v>-21429</v>
      </c>
      <c r="L13" s="110">
        <v>-6364</v>
      </c>
      <c r="M13" s="25">
        <v>5</v>
      </c>
      <c r="N13" s="13">
        <f>SUM(L13-K13)</f>
        <v>15065</v>
      </c>
      <c r="O13" s="13"/>
      <c r="P13" s="13"/>
    </row>
    <row r="14" spans="1:16" ht="13.5" customHeight="1" thickTop="1">
      <c r="A14" s="126"/>
      <c r="B14" s="4"/>
      <c r="C14" s="24"/>
      <c r="D14" s="38"/>
      <c r="E14" s="38"/>
      <c r="F14" s="84"/>
      <c r="G14" s="4"/>
      <c r="H14" s="20" t="s">
        <v>52</v>
      </c>
      <c r="I14" s="4"/>
      <c r="J14" s="24"/>
      <c r="K14" s="110">
        <v>-6369</v>
      </c>
      <c r="L14" s="110">
        <v>-16531</v>
      </c>
      <c r="M14" s="24"/>
      <c r="N14" s="13">
        <f>L14-K14</f>
        <v>-10162</v>
      </c>
      <c r="O14" s="13"/>
      <c r="P14" s="13"/>
    </row>
    <row r="15" spans="1:16" ht="13.5" customHeight="1">
      <c r="A15" s="126"/>
      <c r="B15" s="4"/>
      <c r="C15" s="24"/>
      <c r="D15" s="38"/>
      <c r="E15" s="38"/>
      <c r="F15" s="84"/>
      <c r="G15" s="4"/>
      <c r="H15" s="20" t="s">
        <v>54</v>
      </c>
      <c r="I15" s="4"/>
      <c r="J15" s="24"/>
      <c r="K15" s="110">
        <v>-3236</v>
      </c>
      <c r="L15" s="110">
        <v>-4908</v>
      </c>
      <c r="M15" s="25">
        <v>6</v>
      </c>
      <c r="N15" s="13">
        <f t="shared" si="1"/>
        <v>-1672</v>
      </c>
      <c r="O15" s="13"/>
      <c r="P15" s="13"/>
    </row>
    <row r="16" spans="1:16" ht="13.5" customHeight="1">
      <c r="A16" s="125"/>
      <c r="B16" s="4"/>
      <c r="C16" s="24"/>
      <c r="D16" s="38"/>
      <c r="E16" s="38"/>
      <c r="F16" s="84"/>
      <c r="G16" s="4"/>
      <c r="H16" s="20" t="s">
        <v>56</v>
      </c>
      <c r="J16" s="24"/>
      <c r="K16" s="78">
        <v>-651397</v>
      </c>
      <c r="L16" s="78">
        <v>-757396</v>
      </c>
      <c r="M16" s="25">
        <v>7</v>
      </c>
      <c r="N16" s="13">
        <f t="shared" si="1"/>
        <v>-105999</v>
      </c>
      <c r="O16" s="13"/>
      <c r="P16" s="13"/>
    </row>
    <row r="17" spans="1:16" ht="13.5" customHeight="1">
      <c r="A17" s="125"/>
      <c r="B17" s="4"/>
      <c r="C17" s="24"/>
      <c r="D17" s="38"/>
      <c r="E17" s="38"/>
      <c r="F17" s="84"/>
      <c r="G17" s="4"/>
      <c r="H17" s="20" t="s">
        <v>53</v>
      </c>
      <c r="I17" s="4"/>
      <c r="J17" s="24"/>
      <c r="K17" s="110">
        <v>-164250</v>
      </c>
      <c r="L17" s="110">
        <v>-164250</v>
      </c>
      <c r="M17" s="25">
        <v>8</v>
      </c>
      <c r="N17" s="13">
        <f t="shared" si="1"/>
        <v>0</v>
      </c>
      <c r="O17" s="141"/>
      <c r="P17" s="13"/>
    </row>
    <row r="18" spans="1:16" ht="13.5" customHeight="1" thickBot="1">
      <c r="A18" s="125"/>
      <c r="C18" s="24"/>
      <c r="D18" s="64"/>
      <c r="E18" s="64"/>
      <c r="F18" s="84"/>
      <c r="G18" s="4"/>
      <c r="H18" s="56" t="s">
        <v>25</v>
      </c>
      <c r="I18" s="98"/>
      <c r="J18" s="99"/>
      <c r="K18" s="122">
        <v>-52542</v>
      </c>
      <c r="L18" s="122">
        <v>-90422</v>
      </c>
      <c r="M18" s="25"/>
      <c r="N18" s="13">
        <f t="shared" si="1"/>
        <v>-37880</v>
      </c>
      <c r="O18" s="13"/>
      <c r="P18" s="13"/>
    </row>
    <row r="19" spans="1:15" ht="13.5" thickBot="1">
      <c r="A19" s="125"/>
      <c r="C19" s="24"/>
      <c r="D19" s="24"/>
      <c r="E19" s="24"/>
      <c r="F19" s="84"/>
      <c r="G19" s="5"/>
      <c r="H19" s="22" t="s">
        <v>17</v>
      </c>
      <c r="I19" s="54"/>
      <c r="J19" s="55"/>
      <c r="K19" s="119">
        <f>SUM(K5:K18)</f>
        <v>-2124090</v>
      </c>
      <c r="L19" s="119">
        <f>SUM(L5:L18)</f>
        <v>-2073936</v>
      </c>
      <c r="M19" s="24"/>
      <c r="O19" s="13"/>
    </row>
    <row r="20" spans="1:15" ht="14.25" thickBot="1" thickTop="1">
      <c r="A20" s="126" t="s">
        <v>30</v>
      </c>
      <c r="B20" s="4"/>
      <c r="C20" s="24"/>
      <c r="D20" s="37"/>
      <c r="E20" s="37"/>
      <c r="F20" s="84"/>
      <c r="G20" s="5"/>
      <c r="H20" s="117" t="s">
        <v>50</v>
      </c>
      <c r="I20" s="54"/>
      <c r="J20" s="55"/>
      <c r="K20" s="121">
        <v>-999066</v>
      </c>
      <c r="L20" s="121">
        <v>-1031700</v>
      </c>
      <c r="M20" s="24"/>
      <c r="O20" s="13"/>
    </row>
    <row r="21" spans="1:15" ht="14.25" thickBot="1" thickTop="1">
      <c r="A21" s="131" t="s">
        <v>22</v>
      </c>
      <c r="B21" s="4"/>
      <c r="C21" s="24"/>
      <c r="D21" s="37">
        <v>400</v>
      </c>
      <c r="E21" s="37">
        <v>400</v>
      </c>
      <c r="F21" s="84"/>
      <c r="G21" s="5"/>
      <c r="H21" s="23" t="s">
        <v>11</v>
      </c>
      <c r="I21" s="15"/>
      <c r="J21" s="65"/>
      <c r="K21" s="119">
        <f>SUM(K19:K20)</f>
        <v>-3123156</v>
      </c>
      <c r="L21" s="119">
        <f>SUM(L19:L20)</f>
        <v>-3105636</v>
      </c>
      <c r="M21" s="62">
        <v>9</v>
      </c>
      <c r="O21" s="13"/>
    </row>
    <row r="22" spans="1:15" ht="13.5" thickTop="1">
      <c r="A22" s="130" t="s">
        <v>4</v>
      </c>
      <c r="C22" s="24"/>
      <c r="D22" s="38">
        <v>1183959</v>
      </c>
      <c r="E22" s="38">
        <v>1251753</v>
      </c>
      <c r="F22" s="84"/>
      <c r="G22" s="5"/>
      <c r="H22" s="19" t="s">
        <v>12</v>
      </c>
      <c r="I22" s="4"/>
      <c r="J22" s="24"/>
      <c r="K22" s="78"/>
      <c r="L22" s="78"/>
      <c r="M22" s="64"/>
      <c r="O22" s="13"/>
    </row>
    <row r="23" spans="1:13" ht="12.75">
      <c r="A23" s="130" t="s">
        <v>5</v>
      </c>
      <c r="C23" s="24"/>
      <c r="D23" s="38">
        <v>706081</v>
      </c>
      <c r="E23" s="38">
        <v>614941</v>
      </c>
      <c r="F23" s="84"/>
      <c r="G23" s="5"/>
      <c r="H23" s="19" t="s">
        <v>13</v>
      </c>
      <c r="I23" s="9"/>
      <c r="J23" s="118"/>
      <c r="K23" s="97"/>
      <c r="L23" s="97"/>
      <c r="M23" s="24"/>
    </row>
    <row r="24" spans="1:13" ht="12.75">
      <c r="A24" s="130" t="s">
        <v>21</v>
      </c>
      <c r="C24" s="24"/>
      <c r="D24" s="38">
        <v>86486</v>
      </c>
      <c r="E24" s="38">
        <v>60564</v>
      </c>
      <c r="F24" s="84"/>
      <c r="G24" s="5"/>
      <c r="H24" s="20" t="s">
        <v>73</v>
      </c>
      <c r="J24" s="24"/>
      <c r="K24" s="145">
        <v>-525000</v>
      </c>
      <c r="L24" s="145">
        <v>-600000</v>
      </c>
      <c r="M24" s="62"/>
    </row>
    <row r="25" spans="1:13" ht="12.75">
      <c r="A25" s="130" t="s">
        <v>23</v>
      </c>
      <c r="C25" s="24"/>
      <c r="D25" s="38"/>
      <c r="E25" s="38"/>
      <c r="F25" s="84"/>
      <c r="G25" s="5"/>
      <c r="H25" s="20" t="s">
        <v>48</v>
      </c>
      <c r="J25" s="24"/>
      <c r="K25" s="103">
        <v>-13439</v>
      </c>
      <c r="L25" s="103">
        <v>-2377</v>
      </c>
      <c r="M25" s="62"/>
    </row>
    <row r="26" spans="1:13" ht="12.75">
      <c r="A26" s="130" t="s">
        <v>59</v>
      </c>
      <c r="C26" s="24"/>
      <c r="D26" s="38">
        <v>15569</v>
      </c>
      <c r="E26" s="38">
        <v>13505</v>
      </c>
      <c r="F26" s="62"/>
      <c r="G26" s="5"/>
      <c r="H26" s="20" t="s">
        <v>47</v>
      </c>
      <c r="J26" s="24"/>
      <c r="K26" s="103">
        <v>-31780</v>
      </c>
      <c r="L26" s="103">
        <v>-66000</v>
      </c>
      <c r="M26" s="64"/>
    </row>
    <row r="27" spans="1:13" ht="12.75">
      <c r="A27" s="130" t="s">
        <v>46</v>
      </c>
      <c r="C27" s="24"/>
      <c r="D27" s="38">
        <v>11299</v>
      </c>
      <c r="E27" s="38">
        <v>77698</v>
      </c>
      <c r="F27" s="62"/>
      <c r="G27" s="5"/>
      <c r="H27" s="57" t="s">
        <v>45</v>
      </c>
      <c r="J27" s="59"/>
      <c r="K27" s="104">
        <v>-8600</v>
      </c>
      <c r="L27" s="104">
        <v>-4126</v>
      </c>
      <c r="M27" s="64"/>
    </row>
    <row r="28" spans="1:13" ht="13.5" thickBot="1">
      <c r="A28" s="129" t="s">
        <v>6</v>
      </c>
      <c r="B28" s="3"/>
      <c r="C28" s="34"/>
      <c r="D28" s="100">
        <f>SUM(D21:D27)</f>
        <v>2003794</v>
      </c>
      <c r="E28" s="100">
        <f>SUM(E21:E27)</f>
        <v>2018861</v>
      </c>
      <c r="F28" s="95"/>
      <c r="G28" s="5"/>
      <c r="H28" s="21" t="s">
        <v>14</v>
      </c>
      <c r="I28" s="3"/>
      <c r="J28" s="34"/>
      <c r="K28" s="105">
        <f>SUM(K24:K27)</f>
        <v>-578819</v>
      </c>
      <c r="L28" s="105">
        <f>SUM(L24:L27)</f>
        <v>-672503</v>
      </c>
      <c r="M28" s="62"/>
    </row>
    <row r="29" spans="1:13" ht="14.25" thickBot="1" thickTop="1">
      <c r="A29" s="132" t="s">
        <v>26</v>
      </c>
      <c r="B29" s="7"/>
      <c r="C29" s="40"/>
      <c r="D29" s="124">
        <f>SUM(D13+D28)</f>
        <v>2102909</v>
      </c>
      <c r="E29" s="124">
        <f>SUM(E13+E28)</f>
        <v>2146439</v>
      </c>
      <c r="F29" s="95"/>
      <c r="G29" s="5"/>
      <c r="H29" s="83" t="s">
        <v>15</v>
      </c>
      <c r="I29" s="54"/>
      <c r="J29" s="35"/>
      <c r="K29" s="106">
        <f>SUM(K28)</f>
        <v>-578819</v>
      </c>
      <c r="L29" s="106">
        <f>SUM(L28)</f>
        <v>-672503</v>
      </c>
      <c r="M29" s="25"/>
    </row>
    <row r="30" spans="1:13" ht="14.25" thickBot="1" thickTop="1">
      <c r="A30" s="133"/>
      <c r="B30" s="26"/>
      <c r="C30" s="28"/>
      <c r="D30" s="101"/>
      <c r="E30" s="101"/>
      <c r="F30" s="96"/>
      <c r="G30" s="5"/>
      <c r="H30" s="44"/>
      <c r="I30" s="26"/>
      <c r="J30" s="45"/>
      <c r="K30" s="107"/>
      <c r="L30" s="107"/>
      <c r="M30" s="24"/>
    </row>
    <row r="31" spans="1:13" ht="14.25" thickBot="1" thickTop="1">
      <c r="A31" s="134" t="s">
        <v>0</v>
      </c>
      <c r="B31" s="42"/>
      <c r="C31" s="33"/>
      <c r="D31" s="123">
        <f>SUM(D29+D7)</f>
        <v>3701975</v>
      </c>
      <c r="E31" s="123">
        <f>SUM(E7+E29)</f>
        <v>3778139</v>
      </c>
      <c r="F31" s="43"/>
      <c r="G31" s="5"/>
      <c r="H31" s="41" t="s">
        <v>16</v>
      </c>
      <c r="I31" s="42"/>
      <c r="J31" s="33"/>
      <c r="K31" s="120">
        <f>SUM(K21+K29)</f>
        <v>-3701975</v>
      </c>
      <c r="L31" s="120">
        <f>SUM(L21+L29)</f>
        <v>-3778139</v>
      </c>
      <c r="M31" s="28"/>
    </row>
    <row r="32" ht="13.5" thickTop="1">
      <c r="G32" s="5"/>
    </row>
    <row r="33" spans="1:13" s="8" customFormat="1" ht="12.75">
      <c r="A33" s="85"/>
      <c r="B33" s="9"/>
      <c r="C33" s="9"/>
      <c r="D33" s="89"/>
      <c r="E33" s="89"/>
      <c r="F33" s="89"/>
      <c r="G33" s="90"/>
      <c r="H33" s="85"/>
      <c r="I33" s="9"/>
      <c r="J33" s="9"/>
      <c r="K33" s="16"/>
      <c r="L33" s="16"/>
      <c r="M33" s="9"/>
    </row>
    <row r="34" spans="1:13" s="8" customFormat="1" ht="12.75">
      <c r="A34" s="85"/>
      <c r="B34" s="9"/>
      <c r="C34" s="9"/>
      <c r="D34" s="89"/>
      <c r="E34" s="89"/>
      <c r="F34" s="89"/>
      <c r="G34" s="90"/>
      <c r="H34" s="85"/>
      <c r="I34" s="9"/>
      <c r="J34" s="9"/>
      <c r="K34" s="16"/>
      <c r="L34" s="16"/>
      <c r="M34" s="9"/>
    </row>
    <row r="35" spans="1:13" s="8" customFormat="1" ht="15.75">
      <c r="A35" s="91" t="s">
        <v>76</v>
      </c>
      <c r="B35" s="9"/>
      <c r="C35" s="9"/>
      <c r="D35" s="89"/>
      <c r="E35" s="89"/>
      <c r="F35" s="89"/>
      <c r="G35" s="90"/>
      <c r="H35" s="85"/>
      <c r="I35" s="9"/>
      <c r="J35" s="9"/>
      <c r="K35" s="16"/>
      <c r="L35" s="16"/>
      <c r="M35" s="9"/>
    </row>
    <row r="36" spans="1:13" s="8" customFormat="1" ht="12.75">
      <c r="A36" s="85"/>
      <c r="B36" s="9"/>
      <c r="C36" s="9"/>
      <c r="D36" s="89"/>
      <c r="E36" s="89"/>
      <c r="F36" s="89"/>
      <c r="G36" s="90"/>
      <c r="H36" s="85"/>
      <c r="I36" s="9"/>
      <c r="J36" s="9"/>
      <c r="K36" s="16"/>
      <c r="L36" s="16"/>
      <c r="M36" s="9"/>
    </row>
    <row r="37" spans="1:12" s="8" customFormat="1" ht="12.75">
      <c r="A37" s="11" t="s">
        <v>28</v>
      </c>
      <c r="B37"/>
      <c r="C37"/>
      <c r="D37"/>
      <c r="E37"/>
      <c r="F37"/>
      <c r="G37"/>
      <c r="J37" s="9"/>
      <c r="K37" s="48"/>
      <c r="L37" s="48"/>
    </row>
    <row r="38" spans="1:13" ht="12.75">
      <c r="A38" s="1" t="s">
        <v>29</v>
      </c>
      <c r="B38" s="1"/>
      <c r="C38" s="1"/>
      <c r="D38" s="1"/>
      <c r="E38" s="1"/>
      <c r="F38" s="2"/>
      <c r="G38" s="2"/>
      <c r="H38" s="2"/>
      <c r="I38" s="2"/>
      <c r="J38" s="2"/>
      <c r="M38" s="2"/>
    </row>
    <row r="39" s="2" customFormat="1" ht="14.25" customHeight="1">
      <c r="A39" s="2" t="s">
        <v>78</v>
      </c>
    </row>
    <row r="40" s="2" customFormat="1" ht="11.25">
      <c r="A40" s="2" t="s">
        <v>79</v>
      </c>
    </row>
    <row r="41" s="2" customFormat="1" ht="11.25">
      <c r="A41" s="2" t="s">
        <v>80</v>
      </c>
    </row>
    <row r="42" s="2" customFormat="1" ht="11.25">
      <c r="A42" s="2" t="s">
        <v>81</v>
      </c>
    </row>
    <row r="43" s="2" customFormat="1" ht="11.25">
      <c r="A43" s="2" t="s">
        <v>82</v>
      </c>
    </row>
    <row r="44" s="2" customFormat="1" ht="11.25">
      <c r="A44" s="2" t="s">
        <v>83</v>
      </c>
    </row>
    <row r="45" s="2" customFormat="1" ht="11.25"/>
    <row r="46" s="2" customFormat="1" ht="11.25"/>
    <row r="47" spans="1:13" ht="12.75">
      <c r="A47" s="1" t="s">
        <v>42</v>
      </c>
      <c r="B47" s="2"/>
      <c r="C47" s="2"/>
      <c r="D47" s="2"/>
      <c r="E47" s="2"/>
      <c r="F47" s="2"/>
      <c r="G47" s="2"/>
      <c r="H47" s="2"/>
      <c r="I47" s="6"/>
      <c r="J47" s="6"/>
      <c r="K47" s="49"/>
      <c r="L47" s="49"/>
      <c r="M47" s="2"/>
    </row>
    <row r="48" spans="1:13" ht="12.75">
      <c r="A48" s="2" t="s">
        <v>43</v>
      </c>
      <c r="B48" s="2"/>
      <c r="C48" s="2"/>
      <c r="D48" s="2"/>
      <c r="E48" s="2"/>
      <c r="F48" s="2"/>
      <c r="G48" s="2"/>
      <c r="H48" s="2"/>
      <c r="I48" s="6"/>
      <c r="J48" s="6"/>
      <c r="K48" s="49"/>
      <c r="L48" s="49"/>
      <c r="M48" s="2"/>
    </row>
    <row r="49" spans="1:13" ht="12.75">
      <c r="A49" s="2" t="s">
        <v>44</v>
      </c>
      <c r="B49" s="2"/>
      <c r="C49" s="2"/>
      <c r="D49" s="2"/>
      <c r="E49" s="2"/>
      <c r="F49" s="2"/>
      <c r="G49" s="2"/>
      <c r="H49" s="2"/>
      <c r="I49" s="6"/>
      <c r="J49" s="6"/>
      <c r="K49" s="49"/>
      <c r="L49" s="49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6"/>
      <c r="J50" s="6"/>
      <c r="K50" s="49"/>
      <c r="L50" s="49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6"/>
      <c r="J51" s="6"/>
      <c r="K51" s="49"/>
      <c r="L51" s="49"/>
      <c r="M51" s="2"/>
    </row>
    <row r="52" spans="1:12" ht="12.75">
      <c r="A52" s="85" t="s">
        <v>49</v>
      </c>
      <c r="B52" s="9"/>
      <c r="C52" s="17"/>
      <c r="D52" s="17"/>
      <c r="E52" s="17"/>
      <c r="F52" s="14"/>
      <c r="G52" s="6"/>
      <c r="H52" s="4"/>
      <c r="I52" s="6"/>
      <c r="J52" s="4"/>
      <c r="K52" s="50"/>
      <c r="L52" s="50"/>
    </row>
    <row r="53" spans="1:12" ht="12.75">
      <c r="A53" s="9"/>
      <c r="B53" s="9"/>
      <c r="C53" s="17" t="s">
        <v>37</v>
      </c>
      <c r="D53" s="86">
        <v>1631700</v>
      </c>
      <c r="E53" s="17"/>
      <c r="F53" s="14"/>
      <c r="G53" s="6"/>
      <c r="H53" s="4"/>
      <c r="I53" s="6"/>
      <c r="J53" s="4"/>
      <c r="K53" s="50"/>
      <c r="L53" s="50"/>
    </row>
    <row r="54" spans="1:12" ht="12.75">
      <c r="A54" s="9"/>
      <c r="B54" s="9"/>
      <c r="C54" s="17" t="s">
        <v>38</v>
      </c>
      <c r="D54" s="86"/>
      <c r="E54" s="17"/>
      <c r="F54" s="14"/>
      <c r="G54" s="6"/>
      <c r="H54" s="4"/>
      <c r="I54" s="6"/>
      <c r="J54" s="4"/>
      <c r="K54" s="50"/>
      <c r="L54" s="50"/>
    </row>
    <row r="55" spans="1:12" ht="12.75">
      <c r="A55" s="9"/>
      <c r="B55" s="9"/>
      <c r="C55" s="17" t="s">
        <v>39</v>
      </c>
      <c r="D55" s="86">
        <v>0</v>
      </c>
      <c r="E55" s="17"/>
      <c r="F55" s="14"/>
      <c r="G55" s="6"/>
      <c r="H55" s="4"/>
      <c r="I55" s="6"/>
      <c r="J55" s="4"/>
      <c r="K55" s="50"/>
      <c r="L55" s="50"/>
    </row>
    <row r="56" spans="1:12" ht="12.75">
      <c r="A56" s="9"/>
      <c r="B56" s="9"/>
      <c r="C56" s="17" t="s">
        <v>40</v>
      </c>
      <c r="D56" s="87">
        <v>-32634</v>
      </c>
      <c r="E56" s="17"/>
      <c r="F56" s="14"/>
      <c r="G56" s="6"/>
      <c r="H56" s="4"/>
      <c r="I56" s="6"/>
      <c r="J56" s="4"/>
      <c r="K56" s="50"/>
      <c r="L56" s="50"/>
    </row>
    <row r="57" spans="1:12" ht="13.5" thickBot="1">
      <c r="A57" s="9"/>
      <c r="B57" s="9"/>
      <c r="C57" s="17" t="s">
        <v>41</v>
      </c>
      <c r="D57" s="88">
        <f>SUM(D53:D56)</f>
        <v>1599066</v>
      </c>
      <c r="E57" s="17"/>
      <c r="F57" s="14"/>
      <c r="G57" s="6"/>
      <c r="H57" s="4"/>
      <c r="I57" s="6"/>
      <c r="J57" s="4"/>
      <c r="K57" s="50"/>
      <c r="L57" s="50"/>
    </row>
    <row r="58" spans="1:12" ht="13.5" thickTop="1">
      <c r="A58" s="9"/>
      <c r="B58" s="9"/>
      <c r="C58" s="17"/>
      <c r="D58" s="86"/>
      <c r="E58" s="17"/>
      <c r="F58" s="14"/>
      <c r="G58" s="6"/>
      <c r="H58" s="4"/>
      <c r="I58" s="6"/>
      <c r="J58" s="4"/>
      <c r="K58" s="50"/>
      <c r="L58" s="50"/>
    </row>
    <row r="59" spans="1:12" ht="12.75">
      <c r="A59" s="85" t="s">
        <v>72</v>
      </c>
      <c r="B59" s="9"/>
      <c r="C59" s="17"/>
      <c r="D59" s="86"/>
      <c r="E59" s="17"/>
      <c r="F59" s="14"/>
      <c r="G59" s="6"/>
      <c r="H59" s="4"/>
      <c r="I59" s="6"/>
      <c r="J59" s="4"/>
      <c r="K59" s="50"/>
      <c r="L59" s="50"/>
    </row>
    <row r="60" spans="1:12" ht="12.75">
      <c r="A60" s="17"/>
      <c r="B60" s="9"/>
      <c r="C60" s="17" t="s">
        <v>84</v>
      </c>
      <c r="D60" s="86"/>
      <c r="E60" s="17"/>
      <c r="F60" s="14"/>
      <c r="G60" s="6"/>
      <c r="H60" s="4"/>
      <c r="I60" s="6"/>
      <c r="J60" s="4"/>
      <c r="K60" s="50"/>
      <c r="L60" s="50"/>
    </row>
    <row r="61" spans="1:12" ht="12.75">
      <c r="A61" s="17"/>
      <c r="B61" s="9"/>
      <c r="C61" s="17"/>
      <c r="D61" s="86"/>
      <c r="E61" s="17"/>
      <c r="F61" s="14"/>
      <c r="G61" s="6"/>
      <c r="H61" s="4"/>
      <c r="I61" s="6"/>
      <c r="J61" s="4"/>
      <c r="K61" s="50"/>
      <c r="L61" s="50"/>
    </row>
    <row r="62" spans="1:12" ht="12.75">
      <c r="A62" s="85" t="s">
        <v>62</v>
      </c>
      <c r="B62" s="9"/>
      <c r="C62" s="17"/>
      <c r="D62" s="86"/>
      <c r="E62" s="17"/>
      <c r="F62" s="14"/>
      <c r="G62" s="6"/>
      <c r="H62" s="4"/>
      <c r="I62" s="6"/>
      <c r="J62" s="4"/>
      <c r="K62" s="50"/>
      <c r="L62" s="50"/>
    </row>
    <row r="63" spans="1:12" ht="12.75">
      <c r="A63" s="17"/>
      <c r="B63" s="9"/>
      <c r="C63" s="17" t="s">
        <v>63</v>
      </c>
      <c r="D63" s="86"/>
      <c r="E63" s="17"/>
      <c r="F63" s="14"/>
      <c r="G63" s="6"/>
      <c r="H63" s="4"/>
      <c r="I63" s="6"/>
      <c r="J63" s="4"/>
      <c r="K63" s="50"/>
      <c r="L63" s="50"/>
    </row>
    <row r="64" spans="1:12" ht="12.75">
      <c r="A64" s="17"/>
      <c r="B64" s="9"/>
      <c r="C64" s="17" t="s">
        <v>64</v>
      </c>
      <c r="D64" s="86"/>
      <c r="E64" s="17"/>
      <c r="F64" s="14"/>
      <c r="G64" s="6"/>
      <c r="H64" s="4"/>
      <c r="I64" s="6"/>
      <c r="J64" s="4"/>
      <c r="K64" s="50"/>
      <c r="L64" s="50"/>
    </row>
    <row r="65" spans="1:12" ht="12.75">
      <c r="A65" s="17"/>
      <c r="B65" s="9"/>
      <c r="C65" s="17"/>
      <c r="D65" s="86"/>
      <c r="E65" s="17"/>
      <c r="F65" s="14"/>
      <c r="G65" s="6"/>
      <c r="H65" s="4"/>
      <c r="I65" s="6"/>
      <c r="J65" s="4"/>
      <c r="K65" s="50"/>
      <c r="L65" s="50"/>
    </row>
    <row r="66" spans="1:12" ht="12.75">
      <c r="A66" s="85" t="s">
        <v>66</v>
      </c>
      <c r="B66" s="9"/>
      <c r="C66" s="17"/>
      <c r="D66" s="86"/>
      <c r="E66" s="17"/>
      <c r="F66" s="14"/>
      <c r="G66" s="6"/>
      <c r="H66" s="4"/>
      <c r="I66" s="6"/>
      <c r="J66" s="4"/>
      <c r="K66" s="50"/>
      <c r="L66" s="50"/>
    </row>
    <row r="67" spans="1:12" ht="12.75">
      <c r="A67" s="17"/>
      <c r="B67" s="9"/>
      <c r="C67" s="17" t="s">
        <v>86</v>
      </c>
      <c r="D67" s="86"/>
      <c r="E67" s="17"/>
      <c r="F67" s="14"/>
      <c r="G67" s="6"/>
      <c r="H67" s="4"/>
      <c r="I67" s="6"/>
      <c r="J67" s="4"/>
      <c r="K67" s="50"/>
      <c r="L67" s="50"/>
    </row>
    <row r="68" spans="1:12" ht="12.75">
      <c r="A68" s="17"/>
      <c r="B68" s="9"/>
      <c r="C68" s="17" t="s">
        <v>85</v>
      </c>
      <c r="D68" s="86"/>
      <c r="E68" s="17"/>
      <c r="F68" s="14"/>
      <c r="G68" s="6"/>
      <c r="H68" s="4"/>
      <c r="I68" s="6"/>
      <c r="J68" s="4"/>
      <c r="K68" s="50"/>
      <c r="L68" s="50"/>
    </row>
    <row r="69" spans="1:12" ht="12.75">
      <c r="A69" s="17"/>
      <c r="B69" s="9"/>
      <c r="C69" s="17"/>
      <c r="D69" s="86"/>
      <c r="E69" s="17"/>
      <c r="F69" s="14"/>
      <c r="G69" s="6"/>
      <c r="H69" s="4"/>
      <c r="I69" s="6"/>
      <c r="J69" s="4"/>
      <c r="K69" s="50"/>
      <c r="L69" s="50"/>
    </row>
    <row r="70" spans="1:12" ht="12.75">
      <c r="A70" s="85" t="s">
        <v>67</v>
      </c>
      <c r="B70" s="9"/>
      <c r="C70" s="17"/>
      <c r="D70" s="137"/>
      <c r="E70" s="17"/>
      <c r="F70" s="14"/>
      <c r="G70" s="6"/>
      <c r="H70" s="4"/>
      <c r="I70" s="6"/>
      <c r="J70" s="4"/>
      <c r="K70" s="50"/>
      <c r="L70" s="50"/>
    </row>
    <row r="71" spans="1:12" ht="12.75">
      <c r="A71" s="9"/>
      <c r="B71" s="9"/>
      <c r="C71" s="17" t="s">
        <v>58</v>
      </c>
      <c r="D71" s="86"/>
      <c r="E71" s="17"/>
      <c r="F71" s="14"/>
      <c r="G71" s="6"/>
      <c r="H71" s="4"/>
      <c r="I71" s="6"/>
      <c r="J71" s="4"/>
      <c r="K71" s="50"/>
      <c r="L71" s="50"/>
    </row>
    <row r="72" spans="1:12" ht="12.75">
      <c r="A72" s="9"/>
      <c r="B72" s="9"/>
      <c r="C72" s="17" t="s">
        <v>87</v>
      </c>
      <c r="D72" s="86"/>
      <c r="E72" s="17"/>
      <c r="F72" s="14"/>
      <c r="G72" s="6"/>
      <c r="H72" s="4"/>
      <c r="I72" s="6"/>
      <c r="J72" s="4"/>
      <c r="K72" s="50"/>
      <c r="L72" s="50"/>
    </row>
    <row r="73" spans="1:12" ht="12.75">
      <c r="A73" s="17"/>
      <c r="B73" s="9"/>
      <c r="C73" s="17"/>
      <c r="D73" s="86"/>
      <c r="E73" s="17"/>
      <c r="F73" s="14"/>
      <c r="G73" s="6"/>
      <c r="H73" s="4"/>
      <c r="I73" s="6"/>
      <c r="J73" s="4"/>
      <c r="K73" s="50"/>
      <c r="L73" s="50"/>
    </row>
    <row r="74" spans="1:12" ht="12.75">
      <c r="A74" s="85" t="s">
        <v>68</v>
      </c>
      <c r="B74" s="9"/>
      <c r="C74" s="17"/>
      <c r="D74" s="137"/>
      <c r="E74" s="17"/>
      <c r="F74" s="14"/>
      <c r="G74" s="6"/>
      <c r="H74" s="4"/>
      <c r="I74" s="6"/>
      <c r="J74" s="4"/>
      <c r="K74" s="50"/>
      <c r="L74" s="50"/>
    </row>
    <row r="75" spans="1:12" ht="12.75">
      <c r="A75" s="9"/>
      <c r="B75" s="9"/>
      <c r="C75" s="17" t="s">
        <v>57</v>
      </c>
      <c r="D75" s="86"/>
      <c r="E75" s="17"/>
      <c r="F75" s="14"/>
      <c r="G75" s="6"/>
      <c r="H75" s="4"/>
      <c r="I75" s="6"/>
      <c r="J75" s="4"/>
      <c r="K75" s="50"/>
      <c r="L75" s="50"/>
    </row>
    <row r="76" spans="1:12" ht="12.75">
      <c r="A76" s="17"/>
      <c r="B76" s="9"/>
      <c r="C76" s="17"/>
      <c r="D76" s="86"/>
      <c r="E76" s="17"/>
      <c r="F76" s="14"/>
      <c r="G76" s="6"/>
      <c r="H76" s="4"/>
      <c r="I76" s="6"/>
      <c r="J76" s="4"/>
      <c r="K76" s="50"/>
      <c r="L76" s="50"/>
    </row>
    <row r="77" spans="1:12" ht="12.75">
      <c r="A77" s="85" t="s">
        <v>69</v>
      </c>
      <c r="B77" s="9"/>
      <c r="C77" s="17"/>
      <c r="D77" s="86"/>
      <c r="E77" s="17"/>
      <c r="F77" s="14"/>
      <c r="G77" s="6"/>
      <c r="H77" s="4"/>
      <c r="I77" s="6"/>
      <c r="J77" s="4"/>
      <c r="K77" s="50"/>
      <c r="L77" s="50"/>
    </row>
    <row r="78" spans="1:12" ht="12.75">
      <c r="A78" s="17"/>
      <c r="B78" s="9"/>
      <c r="C78" s="17" t="s">
        <v>61</v>
      </c>
      <c r="D78" s="86"/>
      <c r="E78" s="17"/>
      <c r="F78" s="14"/>
      <c r="G78" s="6"/>
      <c r="H78" s="4"/>
      <c r="I78" s="6"/>
      <c r="J78" s="4"/>
      <c r="K78" s="50"/>
      <c r="L78" s="50"/>
    </row>
    <row r="79" spans="1:12" ht="12.75">
      <c r="A79" s="9"/>
      <c r="B79" s="9"/>
      <c r="C79" s="17"/>
      <c r="D79" s="17"/>
      <c r="E79" s="17"/>
      <c r="F79" s="14"/>
      <c r="G79" s="6"/>
      <c r="H79" s="4"/>
      <c r="I79" s="6"/>
      <c r="J79" s="4"/>
      <c r="K79" s="50"/>
      <c r="L79" s="50"/>
    </row>
    <row r="80" spans="1:12" ht="12.75">
      <c r="A80" s="1" t="s">
        <v>70</v>
      </c>
      <c r="D80" s="67"/>
      <c r="E80" s="67"/>
      <c r="F80" s="81"/>
      <c r="G80" s="76"/>
      <c r="I80" s="6"/>
      <c r="J80" s="6"/>
      <c r="K80" s="49"/>
      <c r="L80" s="49"/>
    </row>
    <row r="81" spans="3:12" ht="12.75">
      <c r="C81" s="71" t="s">
        <v>34</v>
      </c>
      <c r="D81" s="73"/>
      <c r="E81" s="79">
        <v>3105636</v>
      </c>
      <c r="F81" s="108"/>
      <c r="G81" s="75">
        <v>1569801</v>
      </c>
      <c r="J81" s="6"/>
      <c r="K81" s="49"/>
      <c r="L81" s="49"/>
    </row>
    <row r="82" spans="1:12" s="8" customFormat="1" ht="13.5" thickBot="1">
      <c r="A82"/>
      <c r="B82"/>
      <c r="C82" s="71" t="s">
        <v>35</v>
      </c>
      <c r="D82" s="73"/>
      <c r="E82" s="140">
        <v>50154</v>
      </c>
      <c r="F82" s="108"/>
      <c r="G82" s="75">
        <v>666</v>
      </c>
      <c r="J82" s="10"/>
      <c r="K82" s="51"/>
      <c r="L82" s="51"/>
    </row>
    <row r="83" spans="1:12" s="8" customFormat="1" ht="14.25" thickBot="1" thickTop="1">
      <c r="A83"/>
      <c r="B83"/>
      <c r="C83" s="102" t="s">
        <v>74</v>
      </c>
      <c r="D83" s="80"/>
      <c r="E83" s="138">
        <v>-32634</v>
      </c>
      <c r="F83" s="108"/>
      <c r="G83" s="82"/>
      <c r="J83" s="10"/>
      <c r="K83" s="51"/>
      <c r="L83" s="51"/>
    </row>
    <row r="84" spans="1:12" s="8" customFormat="1" ht="13.5" thickBot="1">
      <c r="A84"/>
      <c r="B84"/>
      <c r="C84" s="72" t="s">
        <v>36</v>
      </c>
      <c r="D84" s="74"/>
      <c r="E84" s="146">
        <f>SUM(E81:E83)</f>
        <v>3123156</v>
      </c>
      <c r="F84" s="109"/>
      <c r="G84" s="77">
        <f>SUM(G81:G82)</f>
        <v>1570467</v>
      </c>
      <c r="J84" s="10"/>
      <c r="K84" s="51"/>
      <c r="L84" s="51"/>
    </row>
    <row r="85" spans="4:12" ht="13.5" thickTop="1">
      <c r="D85" s="67"/>
      <c r="E85" s="67"/>
      <c r="F85" s="68"/>
      <c r="G85" s="68"/>
      <c r="I85" s="6"/>
      <c r="J85" s="6"/>
      <c r="K85" s="49"/>
      <c r="L85" s="49"/>
    </row>
    <row r="86" spans="1:12" ht="15.75">
      <c r="A86" s="66"/>
      <c r="B86" s="69"/>
      <c r="C86" s="69"/>
      <c r="D86" s="67"/>
      <c r="E86" s="67"/>
      <c r="F86" s="70"/>
      <c r="G86" s="68"/>
      <c r="I86" s="4"/>
      <c r="J86" s="5"/>
      <c r="K86" s="52"/>
      <c r="L86" s="52"/>
    </row>
    <row r="89" ht="12.75">
      <c r="B89" s="11"/>
    </row>
    <row r="91" spans="2:6" ht="12.75">
      <c r="B91" s="11"/>
      <c r="C91" s="11"/>
      <c r="D91" s="11"/>
      <c r="E91" s="11"/>
      <c r="F91" s="11"/>
    </row>
    <row r="99" spans="2:6" ht="12.75">
      <c r="B99" s="11"/>
      <c r="C99" s="11"/>
      <c r="D99" s="11"/>
      <c r="E99" s="11"/>
      <c r="F99" s="11"/>
    </row>
    <row r="103" spans="2:6" ht="12.75">
      <c r="B103" s="11"/>
      <c r="C103" s="11"/>
      <c r="D103" s="11"/>
      <c r="E103" s="11"/>
      <c r="F103" s="11"/>
    </row>
  </sheetData>
  <sheetProtection/>
  <printOptions/>
  <pageMargins left="0.3937007874015748" right="0.3937007874015748" top="0.5905511811023623" bottom="0.5905511811023623" header="0.5118110236220472" footer="0.5118110236220472"/>
  <pageSetup fitToHeight="2" fitToWidth="1" horizontalDpi="600" verticalDpi="600" orientation="landscape" paperSize="9" scale="95" r:id="rId1"/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72"/>
  <sheetViews>
    <sheetView zoomScalePageLayoutView="0" workbookViewId="0" topLeftCell="A1">
      <selection activeCell="K34" sqref="K34"/>
    </sheetView>
  </sheetViews>
  <sheetFormatPr defaultColWidth="11.421875" defaultRowHeight="12.75"/>
  <cols>
    <col min="3" max="3" width="7.8515625" style="0" customWidth="1"/>
    <col min="6" max="6" width="3.00390625" style="0" customWidth="1"/>
    <col min="7" max="7" width="9.7109375" style="0" customWidth="1"/>
    <col min="9" max="9" width="4.140625" style="0" customWidth="1"/>
    <col min="10" max="10" width="24.8515625" style="0" customWidth="1"/>
    <col min="13" max="13" width="13.8515625" style="0" customWidth="1"/>
  </cols>
  <sheetData>
    <row r="2" spans="4:5" ht="18">
      <c r="D2" s="112"/>
      <c r="E2" s="112"/>
    </row>
    <row r="4" ht="13.5" thickBot="1"/>
    <row r="5" spans="1:7" ht="14.25" thickBot="1" thickTop="1">
      <c r="A5" s="29"/>
      <c r="B5" s="30"/>
      <c r="C5" s="33"/>
      <c r="D5" s="36"/>
      <c r="E5" s="36"/>
      <c r="F5" s="113"/>
      <c r="G5" s="113"/>
    </row>
    <row r="6" spans="1:5" ht="13.5" thickTop="1">
      <c r="A6" s="19"/>
      <c r="C6" s="24"/>
      <c r="D6" s="139"/>
      <c r="E6" s="139"/>
    </row>
    <row r="7" spans="1:10" ht="12.75">
      <c r="A7" s="20"/>
      <c r="C7" s="24"/>
      <c r="D7" s="78"/>
      <c r="E7" s="78"/>
      <c r="H7" s="13"/>
      <c r="I7" s="113"/>
      <c r="J7" s="113"/>
    </row>
    <row r="8" spans="1:10" ht="12.75">
      <c r="A8" s="20"/>
      <c r="C8" s="24"/>
      <c r="D8" s="78"/>
      <c r="E8" s="78"/>
      <c r="H8" s="13"/>
      <c r="J8" s="113"/>
    </row>
    <row r="9" spans="1:10" ht="12.75">
      <c r="A9" s="20"/>
      <c r="C9" s="24"/>
      <c r="D9" s="78"/>
      <c r="E9" s="78"/>
      <c r="H9" s="13"/>
      <c r="J9" s="113"/>
    </row>
    <row r="10" spans="1:10" ht="12.75">
      <c r="A10" s="20"/>
      <c r="C10" s="24"/>
      <c r="D10" s="78"/>
      <c r="E10" s="78"/>
      <c r="H10" s="13"/>
      <c r="J10" s="113"/>
    </row>
    <row r="11" spans="1:10" ht="12.75">
      <c r="A11" s="20"/>
      <c r="C11" s="24"/>
      <c r="D11" s="78"/>
      <c r="E11" s="78"/>
      <c r="H11" s="13"/>
      <c r="J11" s="113"/>
    </row>
    <row r="12" spans="1:10" ht="12.75">
      <c r="A12" s="20"/>
      <c r="C12" s="24"/>
      <c r="D12" s="78"/>
      <c r="E12" s="78"/>
      <c r="H12" s="13"/>
      <c r="J12" s="113"/>
    </row>
    <row r="13" spans="1:10" ht="12.75">
      <c r="A13" s="20"/>
      <c r="C13" s="24"/>
      <c r="D13" s="78"/>
      <c r="E13" s="78"/>
      <c r="H13" s="13"/>
      <c r="J13" s="113"/>
    </row>
    <row r="14" spans="1:10" ht="12.75">
      <c r="A14" s="20"/>
      <c r="C14" s="24"/>
      <c r="D14" s="78"/>
      <c r="E14" s="78"/>
      <c r="H14" s="13"/>
      <c r="J14" s="113"/>
    </row>
    <row r="15" spans="1:10" ht="12.75">
      <c r="A15" s="20"/>
      <c r="C15" s="24"/>
      <c r="D15" s="78"/>
      <c r="E15" s="78"/>
      <c r="H15" s="13"/>
      <c r="J15" s="113"/>
    </row>
    <row r="16" spans="1:10" ht="12.75">
      <c r="A16" s="20"/>
      <c r="B16" s="4"/>
      <c r="C16" s="24"/>
      <c r="D16" s="78"/>
      <c r="E16" s="78"/>
      <c r="H16" s="13"/>
      <c r="J16" s="113"/>
    </row>
    <row r="17" spans="1:10" ht="12.75">
      <c r="A17" s="20"/>
      <c r="B17" s="4"/>
      <c r="C17" s="24"/>
      <c r="D17" s="78"/>
      <c r="E17" s="78"/>
      <c r="H17" s="13"/>
      <c r="J17" s="113"/>
    </row>
    <row r="18" spans="1:10" ht="12.75">
      <c r="A18" s="20"/>
      <c r="B18" s="4"/>
      <c r="C18" s="24"/>
      <c r="D18" s="110"/>
      <c r="E18" s="110"/>
      <c r="H18" s="111"/>
      <c r="J18" s="113"/>
    </row>
    <row r="19" spans="1:8" ht="13.5" thickBot="1">
      <c r="A19" s="22"/>
      <c r="B19" s="54"/>
      <c r="C19" s="55"/>
      <c r="D19" s="63"/>
      <c r="E19" s="63"/>
      <c r="H19" s="4"/>
    </row>
    <row r="20" spans="1:8" ht="14.25" thickBot="1" thickTop="1">
      <c r="A20" s="23"/>
      <c r="B20" s="15"/>
      <c r="C20" s="65"/>
      <c r="D20" s="63"/>
      <c r="E20" s="63"/>
      <c r="H20" s="135"/>
    </row>
    <row r="21" ht="13.5" thickTop="1">
      <c r="H21" s="136"/>
    </row>
    <row r="23" spans="10:14" ht="15">
      <c r="J23" s="114"/>
      <c r="K23" s="115"/>
      <c r="L23" s="115"/>
      <c r="M23" s="115"/>
      <c r="N23" s="116"/>
    </row>
    <row r="24" spans="10:14" ht="15">
      <c r="J24" s="114"/>
      <c r="K24" s="115"/>
      <c r="L24" s="115"/>
      <c r="M24" s="115"/>
      <c r="N24" s="116"/>
    </row>
    <row r="25" spans="10:14" ht="15">
      <c r="J25" s="114"/>
      <c r="K25" s="115"/>
      <c r="L25" s="115"/>
      <c r="M25" s="115"/>
      <c r="N25" s="116"/>
    </row>
    <row r="26" spans="10:14" ht="15">
      <c r="J26" s="114"/>
      <c r="K26" s="115"/>
      <c r="L26" s="115"/>
      <c r="M26" s="115"/>
      <c r="N26" s="116"/>
    </row>
    <row r="27" spans="10:14" ht="15">
      <c r="J27" s="114"/>
      <c r="K27" s="115"/>
      <c r="L27" s="115"/>
      <c r="M27" s="115"/>
      <c r="N27" s="116"/>
    </row>
    <row r="28" spans="10:14" ht="15">
      <c r="J28" s="114"/>
      <c r="K28" s="115"/>
      <c r="L28" s="115"/>
      <c r="M28" s="115"/>
      <c r="N28" s="116"/>
    </row>
    <row r="72" ht="12.75">
      <c r="E72">
        <v>455995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Grimstad kirkelige fellesråd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Wenche</dc:creator>
  <cp:keywords/>
  <dc:description/>
  <cp:lastModifiedBy>Nina Morterud</cp:lastModifiedBy>
  <cp:lastPrinted>2022-03-02T12:49:08Z</cp:lastPrinted>
  <dcterms:created xsi:type="dcterms:W3CDTF">2004-02-05T13:19:59Z</dcterms:created>
  <dcterms:modified xsi:type="dcterms:W3CDTF">2022-03-02T12:52:29Z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Mimmi Torp</vt:lpwstr>
  </property>
  <property fmtid="{D5CDD505-2E9C-101B-9397-08002B2CF9AE}" pid="3" name="Order">
    <vt:lpwstr>3637800.00000000</vt:lpwstr>
  </property>
  <property fmtid="{D5CDD505-2E9C-101B-9397-08002B2CF9AE}" pid="4" name="display_urn:schemas-microsoft-com:office:office#Author">
    <vt:lpwstr>Mimmi Torp</vt:lpwstr>
  </property>
</Properties>
</file>